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140" windowHeight="7815" firstSheet="1" activeTab="1"/>
  </bookViews>
  <sheets>
    <sheet name="completo " sheetId="1" state="hidden" r:id="rId1"/>
    <sheet name="personale" sheetId="2" r:id="rId2"/>
    <sheet name="responsabili" sheetId="3" r:id="rId3"/>
  </sheets>
  <definedNames>
    <definedName name="_xlnm.Print_Area" localSheetId="0">'completo '!$A$1:$L$71</definedName>
    <definedName name="_xlnm.Print_Area" localSheetId="1">'personale'!$A$1:$M$32</definedName>
    <definedName name="_xlnm.Print_Area" localSheetId="2">'responsabili'!$A$1:$M$32</definedName>
  </definedNames>
  <calcPr fullCalcOnLoad="1"/>
</workbook>
</file>

<file path=xl/sharedStrings.xml><?xml version="1.0" encoding="utf-8"?>
<sst xmlns="http://schemas.openxmlformats.org/spreadsheetml/2006/main" count="111" uniqueCount="25">
  <si>
    <t>Ammontare complessivo  Produttività STANZIATO (A)</t>
  </si>
  <si>
    <t>Ammontare complessivo Produttività -DISTRIBUITO (B)</t>
  </si>
  <si>
    <t>Premio medio Conseguibile C</t>
  </si>
  <si>
    <t>Area I</t>
  </si>
  <si>
    <t>Area II</t>
  </si>
  <si>
    <t>Area III</t>
  </si>
  <si>
    <t>Area IV</t>
  </si>
  <si>
    <t>Fascia I</t>
  </si>
  <si>
    <t>Fascia II</t>
  </si>
  <si>
    <t>Fascia III</t>
  </si>
  <si>
    <t>Fascia IV</t>
  </si>
  <si>
    <t>Area V</t>
  </si>
  <si>
    <t>Numero dipendenti</t>
  </si>
  <si>
    <t>importo complessivo per fascia</t>
  </si>
  <si>
    <t>Totale</t>
  </si>
  <si>
    <t>Totale ente</t>
  </si>
  <si>
    <t>elaborazione distribuzione premialità (importo medio premialità)</t>
  </si>
  <si>
    <t>elaborazione distribuzione personale per fascia</t>
  </si>
  <si>
    <t>distribuzione personale per fasce</t>
  </si>
  <si>
    <t>elaborazione distribuzione premialità (importo medio per fascia)</t>
  </si>
  <si>
    <t>Dati relativi alla valutazione della performance e alla distribuzione dei premi al personale (art. 20)</t>
  </si>
  <si>
    <t>quota media distribuita</t>
  </si>
  <si>
    <t>Dati relativi alla valutazione della performance e alla distribuzione dei premi ai Dirigenti (art. 20)</t>
  </si>
  <si>
    <t>Ammontare complessivo  retribuzione risultato stanziato (A)</t>
  </si>
  <si>
    <t xml:space="preserve">Ammontare complessivo retribuzione risultato distribuito (B)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</si>
</sst>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aramond"/>
      <family val="0"/>
    </font>
    <font>
      <b/>
      <sz val="10"/>
      <color indexed="8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9" borderId="0" applyNumberFormat="0" applyBorder="0" applyAlignment="0" applyProtection="0"/>
    <xf numFmtId="0" fontId="1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0" fontId="4" fillId="33" borderId="10" xfId="0" applyNumberFormat="1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64" fontId="4" fillId="0" borderId="22" xfId="0" applyNumberFormat="1" applyFont="1" applyFill="1" applyBorder="1" applyAlignment="1">
      <alignment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164" fontId="4" fillId="33" borderId="23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/>
    </xf>
    <xf numFmtId="165" fontId="4" fillId="0" borderId="14" xfId="0" applyNumberFormat="1" applyFont="1" applyFill="1" applyBorder="1" applyAlignment="1">
      <alignment/>
    </xf>
    <xf numFmtId="0" fontId="5" fillId="0" borderId="24" xfId="0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 horizontal="center" vertical="center"/>
    </xf>
    <xf numFmtId="164" fontId="4" fillId="0" borderId="44" xfId="0" applyNumberFormat="1" applyFont="1" applyFill="1" applyBorder="1" applyAlignment="1">
      <alignment/>
    </xf>
    <xf numFmtId="10" fontId="4" fillId="33" borderId="15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695"/>
          <c:w val="0.8602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'!$C$21:$F$21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'!$C$22:$F$22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'!$C$23:$F$23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'!$C$24:$F$24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'!$C$25:$F$25</c:f>
              <c:numCache/>
            </c:numRef>
          </c:val>
        </c:ser>
        <c:overlap val="40"/>
        <c:gapWidth val="75"/>
        <c:axId val="21538790"/>
        <c:axId val="59631383"/>
      </c:barChart>
      <c:catAx>
        <c:axId val="215387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631383"/>
        <c:crosses val="autoZero"/>
        <c:auto val="1"/>
        <c:lblOffset val="100"/>
        <c:tickLblSkip val="1"/>
        <c:noMultiLvlLbl val="0"/>
      </c:catAx>
      <c:valAx>
        <c:axId val="596313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5387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"/>
          <c:y val="0.38725"/>
          <c:w val="0.10275"/>
          <c:h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3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0925"/>
          <c:w val="0.857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'!$H$21:$K$21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'!$H$22:$K$22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'!$H$23:$K$23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'!$H$24:$K$24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overlap val="40"/>
        <c:gapWidth val="75"/>
        <c:axId val="66920400"/>
        <c:axId val="65412689"/>
      </c:barChart>
      <c:catAx>
        <c:axId val="669204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412689"/>
        <c:crosses val="autoZero"/>
        <c:auto val="1"/>
        <c:lblOffset val="100"/>
        <c:tickLblSkip val="1"/>
        <c:noMultiLvlLbl val="0"/>
      </c:catAx>
      <c:valAx>
        <c:axId val="654126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9204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75"/>
          <c:y val="0.40775"/>
          <c:w val="0.104"/>
          <c:h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705"/>
          <c:w val="0.83325"/>
          <c:h val="0.938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'!$C$26:$F$26</c:f>
              <c:numCache/>
            </c:numRef>
          </c:val>
        </c:ser>
        <c:overlap val="40"/>
        <c:gapWidth val="75"/>
        <c:axId val="51843290"/>
        <c:axId val="63936427"/>
      </c:barChart>
      <c:catAx>
        <c:axId val="518432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936427"/>
        <c:crosses val="autoZero"/>
        <c:auto val="1"/>
        <c:lblOffset val="100"/>
        <c:tickLblSkip val="1"/>
        <c:noMultiLvlLbl val="0"/>
      </c:catAx>
      <c:valAx>
        <c:axId val="639364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8432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50525"/>
          <c:w val="0.12875"/>
          <c:h val="0.0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05"/>
          <c:w val="0.82975"/>
          <c:h val="0.89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ser>
          <c:idx val="0"/>
          <c:order val="1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'!$H$26:$K$26</c:f>
              <c:numCache/>
            </c:numRef>
          </c:val>
        </c:ser>
        <c:overlap val="40"/>
        <c:gapWidth val="75"/>
        <c:axId val="38556932"/>
        <c:axId val="11468069"/>
      </c:barChart>
      <c:catAx>
        <c:axId val="385569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468069"/>
        <c:crosses val="autoZero"/>
        <c:auto val="1"/>
        <c:lblOffset val="100"/>
        <c:tickLblSkip val="1"/>
        <c:noMultiLvlLbl val="0"/>
      </c:catAx>
      <c:valAx>
        <c:axId val="114680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5569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25"/>
          <c:y val="0.496"/>
          <c:w val="0.1305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Ente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7"/>
          <c:w val="0.8575"/>
          <c:h val="0.93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personale!$B$11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personale!$C$7:$F$7</c:f>
              <c:strCache/>
            </c:strRef>
          </c:cat>
          <c:val>
            <c:numRef>
              <c:f>personale!$C$11:$F$11</c:f>
              <c:numCache/>
            </c:numRef>
          </c:val>
        </c:ser>
        <c:overlap val="40"/>
        <c:gapWidth val="75"/>
        <c:axId val="36103758"/>
        <c:axId val="56498367"/>
      </c:barChart>
      <c:catAx>
        <c:axId val="361037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498367"/>
        <c:crosses val="autoZero"/>
        <c:auto val="1"/>
        <c:lblOffset val="100"/>
        <c:tickLblSkip val="1"/>
        <c:noMultiLvlLbl val="0"/>
      </c:catAx>
      <c:valAx>
        <c:axId val="564983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1037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35"/>
          <c:y val="0.50525"/>
          <c:w val="0.111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Ente. premio medio per fascia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7"/>
          <c:w val="0.8402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personale!$B$8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personale!$C$7:$F$7</c:f>
              <c:strCache/>
            </c:strRef>
          </c:cat>
          <c:val>
            <c:numRef>
              <c:f>personale!$H$11:$K$11</c:f>
              <c:numCache/>
            </c:numRef>
          </c:val>
        </c:ser>
        <c:overlap val="40"/>
        <c:gapWidth val="75"/>
        <c:axId val="38723256"/>
        <c:axId val="12964985"/>
      </c:barChart>
      <c:catAx>
        <c:axId val="387232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964985"/>
        <c:crosses val="autoZero"/>
        <c:auto val="1"/>
        <c:lblOffset val="100"/>
        <c:tickLblSkip val="1"/>
        <c:noMultiLvlLbl val="0"/>
      </c:catAx>
      <c:valAx>
        <c:axId val="129649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7232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25"/>
          <c:y val="0.50525"/>
          <c:w val="0.122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7"/>
          <c:w val="0.84275"/>
          <c:h val="0.93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responsabili!$B$11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responsabili!$C$7:$F$7</c:f>
              <c:strCache/>
            </c:strRef>
          </c:cat>
          <c:val>
            <c:numRef>
              <c:f>responsabili!$C$11:$F$11</c:f>
              <c:numCache/>
            </c:numRef>
          </c:val>
        </c:ser>
        <c:overlap val="40"/>
        <c:gapWidth val="75"/>
        <c:axId val="49576002"/>
        <c:axId val="43530835"/>
      </c:barChart>
      <c:catAx>
        <c:axId val="495760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530835"/>
        <c:crosses val="autoZero"/>
        <c:auto val="1"/>
        <c:lblOffset val="100"/>
        <c:tickLblSkip val="1"/>
        <c:noMultiLvlLbl val="0"/>
      </c:catAx>
      <c:valAx>
        <c:axId val="435308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5760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"/>
          <c:y val="0.50525"/>
          <c:w val="0.122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0975"/>
          <c:w val="0.8402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responsabili!$B$8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responsabili!$C$7:$F$7</c:f>
              <c:strCache/>
            </c:strRef>
          </c:cat>
          <c:val>
            <c:numRef>
              <c:f>responsabili!$H$11:$K$11</c:f>
              <c:numCache/>
            </c:numRef>
          </c:val>
        </c:ser>
        <c:overlap val="40"/>
        <c:gapWidth val="75"/>
        <c:axId val="56233196"/>
        <c:axId val="36336717"/>
      </c:barChart>
      <c:catAx>
        <c:axId val="562331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336717"/>
        <c:crosses val="autoZero"/>
        <c:auto val="1"/>
        <c:lblOffset val="100"/>
        <c:tickLblSkip val="1"/>
        <c:noMultiLvlLbl val="0"/>
      </c:catAx>
      <c:valAx>
        <c:axId val="363367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2331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25"/>
          <c:y val="0.52575"/>
          <c:w val="0.122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19050</xdr:rowOff>
    </xdr:from>
    <xdr:to>
      <xdr:col>5</xdr:col>
      <xdr:colOff>952500</xdr:colOff>
      <xdr:row>46</xdr:row>
      <xdr:rowOff>171450</xdr:rowOff>
    </xdr:to>
    <xdr:graphicFrame>
      <xdr:nvGraphicFramePr>
        <xdr:cNvPr id="1" name="Grafico 7"/>
        <xdr:cNvGraphicFramePr/>
      </xdr:nvGraphicFramePr>
      <xdr:xfrm>
        <a:off x="28575" y="9867900"/>
        <a:ext cx="59245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27</xdr:row>
      <xdr:rowOff>47625</xdr:rowOff>
    </xdr:from>
    <xdr:to>
      <xdr:col>11</xdr:col>
      <xdr:colOff>914400</xdr:colOff>
      <xdr:row>47</xdr:row>
      <xdr:rowOff>9525</xdr:rowOff>
    </xdr:to>
    <xdr:graphicFrame>
      <xdr:nvGraphicFramePr>
        <xdr:cNvPr id="2" name="Grafico 8"/>
        <xdr:cNvGraphicFramePr/>
      </xdr:nvGraphicFramePr>
      <xdr:xfrm>
        <a:off x="6057900" y="9896475"/>
        <a:ext cx="58578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48</xdr:row>
      <xdr:rowOff>161925</xdr:rowOff>
    </xdr:from>
    <xdr:to>
      <xdr:col>5</xdr:col>
      <xdr:colOff>952500</xdr:colOff>
      <xdr:row>68</xdr:row>
      <xdr:rowOff>95250</xdr:rowOff>
    </xdr:to>
    <xdr:graphicFrame>
      <xdr:nvGraphicFramePr>
        <xdr:cNvPr id="3" name="Grafico 5"/>
        <xdr:cNvGraphicFramePr/>
      </xdr:nvGraphicFramePr>
      <xdr:xfrm>
        <a:off x="28575" y="14039850"/>
        <a:ext cx="5924550" cy="3743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</xdr:colOff>
      <xdr:row>48</xdr:row>
      <xdr:rowOff>190500</xdr:rowOff>
    </xdr:from>
    <xdr:to>
      <xdr:col>11</xdr:col>
      <xdr:colOff>923925</xdr:colOff>
      <xdr:row>68</xdr:row>
      <xdr:rowOff>133350</xdr:rowOff>
    </xdr:to>
    <xdr:graphicFrame>
      <xdr:nvGraphicFramePr>
        <xdr:cNvPr id="4" name="Grafico 6"/>
        <xdr:cNvGraphicFramePr/>
      </xdr:nvGraphicFramePr>
      <xdr:xfrm>
        <a:off x="6076950" y="14068425"/>
        <a:ext cx="5848350" cy="3752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0</xdr:rowOff>
    </xdr:from>
    <xdr:to>
      <xdr:col>6</xdr:col>
      <xdr:colOff>276225</xdr:colOff>
      <xdr:row>31</xdr:row>
      <xdr:rowOff>161925</xdr:rowOff>
    </xdr:to>
    <xdr:graphicFrame>
      <xdr:nvGraphicFramePr>
        <xdr:cNvPr id="1" name="Grafico 1"/>
        <xdr:cNvGraphicFramePr/>
      </xdr:nvGraphicFramePr>
      <xdr:xfrm>
        <a:off x="57150" y="4686300"/>
        <a:ext cx="68580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352425</xdr:colOff>
      <xdr:row>12</xdr:row>
      <xdr:rowOff>19050</xdr:rowOff>
    </xdr:from>
    <xdr:to>
      <xdr:col>12</xdr:col>
      <xdr:colOff>561975</xdr:colOff>
      <xdr:row>31</xdr:row>
      <xdr:rowOff>180975</xdr:rowOff>
    </xdr:to>
    <xdr:graphicFrame>
      <xdr:nvGraphicFramePr>
        <xdr:cNvPr id="2" name="Grafico 2"/>
        <xdr:cNvGraphicFramePr/>
      </xdr:nvGraphicFramePr>
      <xdr:xfrm>
        <a:off x="6991350" y="4705350"/>
        <a:ext cx="62103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0</xdr:rowOff>
    </xdr:from>
    <xdr:to>
      <xdr:col>6</xdr:col>
      <xdr:colOff>276225</xdr:colOff>
      <xdr:row>31</xdr:row>
      <xdr:rowOff>161925</xdr:rowOff>
    </xdr:to>
    <xdr:graphicFrame>
      <xdr:nvGraphicFramePr>
        <xdr:cNvPr id="1" name="Grafico 1"/>
        <xdr:cNvGraphicFramePr/>
      </xdr:nvGraphicFramePr>
      <xdr:xfrm>
        <a:off x="57150" y="4886325"/>
        <a:ext cx="62198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352425</xdr:colOff>
      <xdr:row>12</xdr:row>
      <xdr:rowOff>19050</xdr:rowOff>
    </xdr:from>
    <xdr:to>
      <xdr:col>12</xdr:col>
      <xdr:colOff>561975</xdr:colOff>
      <xdr:row>31</xdr:row>
      <xdr:rowOff>180975</xdr:rowOff>
    </xdr:to>
    <xdr:graphicFrame>
      <xdr:nvGraphicFramePr>
        <xdr:cNvPr id="2" name="Grafico 2"/>
        <xdr:cNvGraphicFramePr/>
      </xdr:nvGraphicFramePr>
      <xdr:xfrm>
        <a:off x="6353175" y="4905375"/>
        <a:ext cx="62103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70" zoomScaleNormal="70" zoomScaleSheetLayoutView="70" zoomScalePageLayoutView="0" workbookViewId="0" topLeftCell="A13">
      <selection activeCell="I6" sqref="I6"/>
    </sheetView>
  </sheetViews>
  <sheetFormatPr defaultColWidth="9.140625" defaultRowHeight="15"/>
  <cols>
    <col min="1" max="12" width="15.00390625" style="0" customWidth="1"/>
  </cols>
  <sheetData>
    <row r="1" spans="1:12" ht="15">
      <c r="A1" s="75" t="s">
        <v>20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14"/>
    </row>
    <row r="3" spans="1:12" ht="75.75" thickBot="1">
      <c r="A3" s="9"/>
      <c r="B3" s="19" t="s">
        <v>0</v>
      </c>
      <c r="C3" s="19" t="s">
        <v>1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</row>
    <row r="4" spans="1:12" ht="34.5" customHeight="1">
      <c r="A4" s="21" t="s">
        <v>3</v>
      </c>
      <c r="B4" s="22"/>
      <c r="C4" s="22"/>
      <c r="D4" s="22"/>
      <c r="E4" s="23" t="e">
        <f aca="true" t="shared" si="0" ref="E4:E9">B4/D4</f>
        <v>#DIV/0!</v>
      </c>
      <c r="F4" s="14"/>
      <c r="G4" s="14"/>
      <c r="H4" s="14"/>
      <c r="I4" s="14"/>
      <c r="J4" s="14"/>
      <c r="K4" s="14"/>
      <c r="L4" s="14"/>
    </row>
    <row r="5" spans="1:12" ht="34.5" customHeight="1">
      <c r="A5" s="21" t="s">
        <v>4</v>
      </c>
      <c r="B5" s="22"/>
      <c r="C5" s="22"/>
      <c r="D5" s="22"/>
      <c r="E5" s="23" t="e">
        <f t="shared" si="0"/>
        <v>#DIV/0!</v>
      </c>
      <c r="F5" s="14"/>
      <c r="G5" s="14"/>
      <c r="H5" s="14"/>
      <c r="I5" s="14"/>
      <c r="J5" s="14"/>
      <c r="K5" s="14"/>
      <c r="L5" s="14"/>
    </row>
    <row r="6" spans="1:12" ht="34.5" customHeight="1">
      <c r="A6" s="21" t="s">
        <v>5</v>
      </c>
      <c r="B6" s="22"/>
      <c r="C6" s="22"/>
      <c r="D6" s="22"/>
      <c r="E6" s="23" t="e">
        <f t="shared" si="0"/>
        <v>#DIV/0!</v>
      </c>
      <c r="F6" s="14"/>
      <c r="G6" s="14"/>
      <c r="H6" s="14"/>
      <c r="I6" s="14"/>
      <c r="J6" s="14"/>
      <c r="K6" s="14"/>
      <c r="L6" s="14"/>
    </row>
    <row r="7" spans="1:12" ht="34.5" customHeight="1">
      <c r="A7" s="21" t="s">
        <v>6</v>
      </c>
      <c r="B7" s="22"/>
      <c r="C7" s="22"/>
      <c r="D7" s="22"/>
      <c r="E7" s="23" t="e">
        <f t="shared" si="0"/>
        <v>#DIV/0!</v>
      </c>
      <c r="F7" s="14"/>
      <c r="G7" s="14"/>
      <c r="H7" s="14"/>
      <c r="I7" s="14"/>
      <c r="J7" s="14"/>
      <c r="K7" s="14"/>
      <c r="L7" s="14"/>
    </row>
    <row r="8" spans="1:12" ht="34.5" customHeight="1">
      <c r="A8" s="21" t="s">
        <v>11</v>
      </c>
      <c r="B8" s="22"/>
      <c r="C8" s="22"/>
      <c r="D8" s="22"/>
      <c r="E8" s="23" t="e">
        <f t="shared" si="0"/>
        <v>#DIV/0!</v>
      </c>
      <c r="F8" s="14"/>
      <c r="G8" s="14"/>
      <c r="H8" s="14"/>
      <c r="I8" s="14"/>
      <c r="J8" s="14"/>
      <c r="K8" s="14"/>
      <c r="L8" s="14"/>
    </row>
    <row r="9" spans="1:12" ht="15.75" thickBot="1">
      <c r="A9" s="24" t="s">
        <v>15</v>
      </c>
      <c r="B9" s="25"/>
      <c r="C9" s="25"/>
      <c r="D9" s="25"/>
      <c r="E9" s="26" t="e">
        <f t="shared" si="0"/>
        <v>#DIV/0!</v>
      </c>
      <c r="F9" s="14"/>
      <c r="G9" s="14"/>
      <c r="H9" s="14"/>
      <c r="I9" s="14"/>
      <c r="J9" s="14"/>
      <c r="K9" s="14"/>
      <c r="L9" s="14"/>
    </row>
    <row r="10" spans="1:12" ht="15.75" thickBot="1">
      <c r="A10" s="27"/>
      <c r="B10" s="28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5.75" thickBot="1">
      <c r="A11" s="16"/>
      <c r="B11" s="80"/>
      <c r="C11" s="84" t="s">
        <v>18</v>
      </c>
      <c r="D11" s="85"/>
      <c r="E11" s="85"/>
      <c r="F11" s="85"/>
      <c r="G11" s="86"/>
      <c r="H11" s="84" t="s">
        <v>13</v>
      </c>
      <c r="I11" s="85"/>
      <c r="J11" s="85"/>
      <c r="K11" s="85"/>
      <c r="L11" s="86"/>
    </row>
    <row r="12" spans="1:12" ht="15.75" thickBot="1">
      <c r="A12" s="17"/>
      <c r="B12" s="81"/>
      <c r="C12" s="28" t="s">
        <v>7</v>
      </c>
      <c r="D12" s="47" t="s">
        <v>8</v>
      </c>
      <c r="E12" s="47" t="s">
        <v>9</v>
      </c>
      <c r="F12" s="47" t="s">
        <v>10</v>
      </c>
      <c r="G12" s="8" t="s">
        <v>14</v>
      </c>
      <c r="H12" s="53" t="s">
        <v>7</v>
      </c>
      <c r="I12" s="54" t="s">
        <v>8</v>
      </c>
      <c r="J12" s="54" t="s">
        <v>9</v>
      </c>
      <c r="K12" s="54" t="s">
        <v>10</v>
      </c>
      <c r="L12" s="11" t="s">
        <v>14</v>
      </c>
    </row>
    <row r="13" spans="1:12" ht="34.5" customHeight="1">
      <c r="A13" s="17"/>
      <c r="B13" s="39" t="s">
        <v>3</v>
      </c>
      <c r="C13" s="22">
        <v>1</v>
      </c>
      <c r="D13" s="22">
        <v>2</v>
      </c>
      <c r="E13" s="22">
        <v>1</v>
      </c>
      <c r="F13" s="22"/>
      <c r="G13" s="50">
        <f>SUM(C13:F13)</f>
        <v>4</v>
      </c>
      <c r="H13" s="22">
        <v>250</v>
      </c>
      <c r="I13" s="22">
        <v>250</v>
      </c>
      <c r="J13" s="22"/>
      <c r="K13" s="22"/>
      <c r="L13" s="42">
        <f aca="true" t="shared" si="1" ref="L13:L18">SUM(H13:K13)</f>
        <v>500</v>
      </c>
    </row>
    <row r="14" spans="1:12" ht="34.5" customHeight="1">
      <c r="A14" s="17"/>
      <c r="B14" s="40" t="s">
        <v>4</v>
      </c>
      <c r="C14" s="22">
        <v>1</v>
      </c>
      <c r="D14" s="22">
        <v>2</v>
      </c>
      <c r="E14" s="22">
        <v>1</v>
      </c>
      <c r="F14" s="22"/>
      <c r="G14" s="51">
        <f>SUM(C14:F14)</f>
        <v>4</v>
      </c>
      <c r="H14" s="22">
        <v>250</v>
      </c>
      <c r="I14" s="22">
        <v>250</v>
      </c>
      <c r="J14" s="22"/>
      <c r="K14" s="22"/>
      <c r="L14" s="29">
        <f t="shared" si="1"/>
        <v>500</v>
      </c>
    </row>
    <row r="15" spans="1:12" ht="34.5" customHeight="1">
      <c r="A15" s="17"/>
      <c r="B15" s="40" t="s">
        <v>5</v>
      </c>
      <c r="C15" s="22">
        <v>1</v>
      </c>
      <c r="D15" s="22">
        <v>2</v>
      </c>
      <c r="E15" s="22">
        <v>1</v>
      </c>
      <c r="F15" s="22"/>
      <c r="G15" s="51">
        <f>SUM(C15:F15)</f>
        <v>4</v>
      </c>
      <c r="H15" s="22">
        <v>250</v>
      </c>
      <c r="I15" s="22">
        <v>250</v>
      </c>
      <c r="J15" s="22"/>
      <c r="K15" s="22"/>
      <c r="L15" s="29">
        <f t="shared" si="1"/>
        <v>500</v>
      </c>
    </row>
    <row r="16" spans="1:12" ht="34.5" customHeight="1">
      <c r="A16" s="17"/>
      <c r="B16" s="40" t="s">
        <v>6</v>
      </c>
      <c r="C16" s="22">
        <v>1</v>
      </c>
      <c r="D16" s="22">
        <v>2</v>
      </c>
      <c r="E16" s="22">
        <v>1</v>
      </c>
      <c r="F16" s="22"/>
      <c r="G16" s="51">
        <f>SUM(C16:F16)</f>
        <v>4</v>
      </c>
      <c r="H16" s="22">
        <v>250</v>
      </c>
      <c r="I16" s="22">
        <v>250</v>
      </c>
      <c r="J16" s="22"/>
      <c r="K16" s="22"/>
      <c r="L16" s="29">
        <f t="shared" si="1"/>
        <v>500</v>
      </c>
    </row>
    <row r="17" spans="1:12" ht="34.5" customHeight="1" thickBot="1">
      <c r="A17" s="17"/>
      <c r="B17" s="40" t="s">
        <v>11</v>
      </c>
      <c r="C17" s="22">
        <v>1</v>
      </c>
      <c r="D17" s="22">
        <v>2</v>
      </c>
      <c r="E17" s="22">
        <v>1</v>
      </c>
      <c r="F17" s="22"/>
      <c r="G17" s="52">
        <f>SUM(C17:F17)</f>
        <v>4</v>
      </c>
      <c r="H17" s="22">
        <v>250</v>
      </c>
      <c r="I17" s="22">
        <v>250</v>
      </c>
      <c r="J17" s="22"/>
      <c r="K17" s="22"/>
      <c r="L17" s="30">
        <f t="shared" si="1"/>
        <v>500</v>
      </c>
    </row>
    <row r="18" spans="1:12" ht="15.75" thickBot="1">
      <c r="A18" s="18"/>
      <c r="B18" s="41" t="s">
        <v>15</v>
      </c>
      <c r="C18" s="48">
        <f>SUM(C13:C17)</f>
        <v>5</v>
      </c>
      <c r="D18" s="49">
        <f aca="true" t="shared" si="2" ref="D18:K18">SUM(D13:D17)</f>
        <v>10</v>
      </c>
      <c r="E18" s="49">
        <f t="shared" si="2"/>
        <v>5</v>
      </c>
      <c r="F18" s="49">
        <f t="shared" si="2"/>
        <v>0</v>
      </c>
      <c r="G18" s="43">
        <f t="shared" si="2"/>
        <v>20</v>
      </c>
      <c r="H18" s="48">
        <f t="shared" si="2"/>
        <v>1250</v>
      </c>
      <c r="I18" s="49">
        <f t="shared" si="2"/>
        <v>1250</v>
      </c>
      <c r="J18" s="49">
        <f t="shared" si="2"/>
        <v>0</v>
      </c>
      <c r="K18" s="49">
        <f t="shared" si="2"/>
        <v>0</v>
      </c>
      <c r="L18" s="43">
        <f t="shared" si="1"/>
        <v>2500</v>
      </c>
    </row>
    <row r="19" spans="1:12" ht="27.75" customHeight="1">
      <c r="A19" s="27"/>
      <c r="B19" s="82"/>
      <c r="C19" s="76" t="s">
        <v>17</v>
      </c>
      <c r="D19" s="76"/>
      <c r="E19" s="76"/>
      <c r="F19" s="76"/>
      <c r="G19" s="12"/>
      <c r="H19" s="77" t="s">
        <v>16</v>
      </c>
      <c r="I19" s="78"/>
      <c r="J19" s="78"/>
      <c r="K19" s="79"/>
      <c r="L19" s="12"/>
    </row>
    <row r="20" spans="1:12" ht="15">
      <c r="A20" s="27"/>
      <c r="B20" s="82"/>
      <c r="C20" s="6" t="s">
        <v>7</v>
      </c>
      <c r="D20" s="6" t="s">
        <v>8</v>
      </c>
      <c r="E20" s="6" t="s">
        <v>9</v>
      </c>
      <c r="F20" s="6" t="s">
        <v>10</v>
      </c>
      <c r="G20" s="6" t="s">
        <v>14</v>
      </c>
      <c r="H20" s="6" t="s">
        <v>7</v>
      </c>
      <c r="I20" s="6" t="s">
        <v>8</v>
      </c>
      <c r="J20" s="6" t="s">
        <v>9</v>
      </c>
      <c r="K20" s="6" t="s">
        <v>10</v>
      </c>
      <c r="L20" s="6" t="s">
        <v>14</v>
      </c>
    </row>
    <row r="21" spans="1:12" ht="34.5" customHeight="1">
      <c r="A21" s="27"/>
      <c r="B21" s="31" t="s">
        <v>3</v>
      </c>
      <c r="C21" s="4">
        <f aca="true" t="shared" si="3" ref="C21:F26">C13/$G13</f>
        <v>0.25</v>
      </c>
      <c r="D21" s="4">
        <f t="shared" si="3"/>
        <v>0.5</v>
      </c>
      <c r="E21" s="4">
        <f t="shared" si="3"/>
        <v>0.25</v>
      </c>
      <c r="F21" s="4">
        <f t="shared" si="3"/>
        <v>0</v>
      </c>
      <c r="G21" s="32">
        <f aca="true" t="shared" si="4" ref="G21:G26">SUM(C21:F21)</f>
        <v>1</v>
      </c>
      <c r="H21" s="5">
        <f aca="true" t="shared" si="5" ref="H21:K26">IF(C13&gt;0,H13/C13)</f>
        <v>250</v>
      </c>
      <c r="I21" s="5">
        <f t="shared" si="5"/>
        <v>125</v>
      </c>
      <c r="J21" s="5">
        <f t="shared" si="5"/>
        <v>0</v>
      </c>
      <c r="K21" s="5" t="b">
        <f t="shared" si="5"/>
        <v>0</v>
      </c>
      <c r="L21" s="33">
        <f>SUM(H21:K21)</f>
        <v>375</v>
      </c>
    </row>
    <row r="22" spans="1:12" ht="34.5" customHeight="1">
      <c r="A22" s="27"/>
      <c r="B22" s="31" t="s">
        <v>4</v>
      </c>
      <c r="C22" s="4">
        <f t="shared" si="3"/>
        <v>0.25</v>
      </c>
      <c r="D22" s="4">
        <f t="shared" si="3"/>
        <v>0.5</v>
      </c>
      <c r="E22" s="4">
        <f t="shared" si="3"/>
        <v>0.25</v>
      </c>
      <c r="F22" s="4">
        <f t="shared" si="3"/>
        <v>0</v>
      </c>
      <c r="G22" s="32">
        <f t="shared" si="4"/>
        <v>1</v>
      </c>
      <c r="H22" s="5">
        <f t="shared" si="5"/>
        <v>250</v>
      </c>
      <c r="I22" s="5">
        <f t="shared" si="5"/>
        <v>125</v>
      </c>
      <c r="J22" s="5">
        <f t="shared" si="5"/>
        <v>0</v>
      </c>
      <c r="K22" s="5" t="b">
        <f t="shared" si="5"/>
        <v>0</v>
      </c>
      <c r="L22" s="33">
        <f>SUM(H22:K22)</f>
        <v>375</v>
      </c>
    </row>
    <row r="23" spans="1:12" ht="34.5" customHeight="1">
      <c r="A23" s="27"/>
      <c r="B23" s="31" t="s">
        <v>5</v>
      </c>
      <c r="C23" s="4">
        <f t="shared" si="3"/>
        <v>0.25</v>
      </c>
      <c r="D23" s="4">
        <f t="shared" si="3"/>
        <v>0.5</v>
      </c>
      <c r="E23" s="4">
        <f t="shared" si="3"/>
        <v>0.25</v>
      </c>
      <c r="F23" s="4">
        <f t="shared" si="3"/>
        <v>0</v>
      </c>
      <c r="G23" s="32">
        <f t="shared" si="4"/>
        <v>1</v>
      </c>
      <c r="H23" s="5">
        <f t="shared" si="5"/>
        <v>250</v>
      </c>
      <c r="I23" s="5">
        <f t="shared" si="5"/>
        <v>125</v>
      </c>
      <c r="J23" s="5">
        <f t="shared" si="5"/>
        <v>0</v>
      </c>
      <c r="K23" s="5" t="b">
        <f t="shared" si="5"/>
        <v>0</v>
      </c>
      <c r="L23" s="33">
        <f>SUM(H23:K23)</f>
        <v>375</v>
      </c>
    </row>
    <row r="24" spans="1:12" ht="34.5" customHeight="1">
      <c r="A24" s="27"/>
      <c r="B24" s="31" t="s">
        <v>6</v>
      </c>
      <c r="C24" s="4">
        <f t="shared" si="3"/>
        <v>0.25</v>
      </c>
      <c r="D24" s="4">
        <f t="shared" si="3"/>
        <v>0.5</v>
      </c>
      <c r="E24" s="4">
        <f t="shared" si="3"/>
        <v>0.25</v>
      </c>
      <c r="F24" s="4">
        <f t="shared" si="3"/>
        <v>0</v>
      </c>
      <c r="G24" s="32">
        <f t="shared" si="4"/>
        <v>1</v>
      </c>
      <c r="H24" s="5">
        <f t="shared" si="5"/>
        <v>250</v>
      </c>
      <c r="I24" s="5">
        <f t="shared" si="5"/>
        <v>125</v>
      </c>
      <c r="J24" s="5">
        <f t="shared" si="5"/>
        <v>0</v>
      </c>
      <c r="K24" s="5" t="b">
        <f t="shared" si="5"/>
        <v>0</v>
      </c>
      <c r="L24" s="33">
        <f>SUM(H24:K24)</f>
        <v>375</v>
      </c>
    </row>
    <row r="25" spans="1:12" ht="34.5" customHeight="1">
      <c r="A25" s="27"/>
      <c r="B25" s="31" t="s">
        <v>11</v>
      </c>
      <c r="C25" s="4">
        <f t="shared" si="3"/>
        <v>0.25</v>
      </c>
      <c r="D25" s="4">
        <f t="shared" si="3"/>
        <v>0.5</v>
      </c>
      <c r="E25" s="4">
        <f t="shared" si="3"/>
        <v>0.25</v>
      </c>
      <c r="F25" s="4">
        <f t="shared" si="3"/>
        <v>0</v>
      </c>
      <c r="G25" s="32">
        <f t="shared" si="4"/>
        <v>1</v>
      </c>
      <c r="H25" s="5">
        <f t="shared" si="5"/>
        <v>250</v>
      </c>
      <c r="I25" s="5">
        <f t="shared" si="5"/>
        <v>125</v>
      </c>
      <c r="J25" s="5">
        <f t="shared" si="5"/>
        <v>0</v>
      </c>
      <c r="K25" s="5" t="b">
        <f t="shared" si="5"/>
        <v>0</v>
      </c>
      <c r="L25" s="33">
        <f>SUM(H25:K25)</f>
        <v>375</v>
      </c>
    </row>
    <row r="26" spans="1:12" ht="15">
      <c r="A26" s="27"/>
      <c r="B26" s="34" t="s">
        <v>15</v>
      </c>
      <c r="C26" s="4">
        <f t="shared" si="3"/>
        <v>0.25</v>
      </c>
      <c r="D26" s="4">
        <f t="shared" si="3"/>
        <v>0.5</v>
      </c>
      <c r="E26" s="4">
        <f t="shared" si="3"/>
        <v>0.25</v>
      </c>
      <c r="F26" s="4">
        <f t="shared" si="3"/>
        <v>0</v>
      </c>
      <c r="G26" s="32">
        <f t="shared" si="4"/>
        <v>1</v>
      </c>
      <c r="H26" s="5">
        <f t="shared" si="5"/>
        <v>250</v>
      </c>
      <c r="I26" s="5">
        <f t="shared" si="5"/>
        <v>125</v>
      </c>
      <c r="J26" s="5">
        <f t="shared" si="5"/>
        <v>0</v>
      </c>
      <c r="K26" s="5" t="b">
        <f t="shared" si="5"/>
        <v>0</v>
      </c>
      <c r="L26" s="33">
        <f>SUM(L21:L25)</f>
        <v>1875</v>
      </c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2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">
      <c r="A42" s="2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1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sheetProtection/>
  <mergeCells count="8">
    <mergeCell ref="A1:L1"/>
    <mergeCell ref="C19:F19"/>
    <mergeCell ref="H19:K19"/>
    <mergeCell ref="B11:B12"/>
    <mergeCell ref="B19:B20"/>
    <mergeCell ref="A2:K2"/>
    <mergeCell ref="C11:G11"/>
    <mergeCell ref="H11:L11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="60" zoomScaleNormal="70" zoomScalePageLayoutView="0" workbookViewId="0" topLeftCell="A1">
      <selection activeCell="F11" sqref="F11"/>
    </sheetView>
  </sheetViews>
  <sheetFormatPr defaultColWidth="9.140625" defaultRowHeight="15"/>
  <cols>
    <col min="1" max="1" width="15.00390625" style="0" customWidth="1"/>
    <col min="2" max="2" width="18.8515625" style="0" customWidth="1"/>
    <col min="3" max="3" width="20.7109375" style="0" customWidth="1"/>
    <col min="4" max="12" width="15.00390625" style="0" customWidth="1"/>
  </cols>
  <sheetData>
    <row r="1" spans="1:14" ht="15">
      <c r="A1" s="88" t="s">
        <v>20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14"/>
      <c r="M2" s="14"/>
      <c r="N2" s="14"/>
    </row>
    <row r="3" spans="1:14" ht="125.25" customHeight="1" thickBot="1">
      <c r="A3" s="9"/>
      <c r="B3" s="19" t="s">
        <v>0</v>
      </c>
      <c r="C3" s="19" t="s">
        <v>1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  <c r="M3" s="14"/>
      <c r="N3" s="14"/>
    </row>
    <row r="4" spans="1:14" ht="24" customHeight="1" thickBot="1">
      <c r="A4" s="24" t="s">
        <v>15</v>
      </c>
      <c r="B4" s="55">
        <v>11163.92</v>
      </c>
      <c r="C4" s="55">
        <v>11012.14</v>
      </c>
      <c r="D4" s="25">
        <v>17</v>
      </c>
      <c r="E4" s="56">
        <f>B4/D4</f>
        <v>656.7011764705883</v>
      </c>
      <c r="F4" s="14"/>
      <c r="G4" s="14"/>
      <c r="H4" s="14"/>
      <c r="I4" s="14"/>
      <c r="J4" s="14"/>
      <c r="K4" s="14"/>
      <c r="L4" s="14"/>
      <c r="M4" s="14"/>
      <c r="N4" s="14"/>
    </row>
    <row r="5" spans="1:14" ht="15.75" thickBot="1">
      <c r="A5" s="27"/>
      <c r="B5" s="28"/>
      <c r="C5" s="15"/>
      <c r="D5" s="15"/>
      <c r="E5" s="15"/>
      <c r="F5" s="15"/>
      <c r="G5" s="15"/>
      <c r="H5" s="15"/>
      <c r="I5" s="15"/>
      <c r="J5" s="15"/>
      <c r="K5" s="15"/>
      <c r="L5" s="15"/>
      <c r="M5" s="14"/>
      <c r="N5" s="14"/>
    </row>
    <row r="6" spans="1:14" ht="15.75" thickBot="1">
      <c r="A6" s="16"/>
      <c r="B6" s="89"/>
      <c r="C6" s="84" t="s">
        <v>18</v>
      </c>
      <c r="D6" s="85"/>
      <c r="E6" s="85"/>
      <c r="F6" s="85"/>
      <c r="G6" s="86"/>
      <c r="H6" s="84" t="s">
        <v>13</v>
      </c>
      <c r="I6" s="85"/>
      <c r="J6" s="85"/>
      <c r="K6" s="85"/>
      <c r="L6" s="86"/>
      <c r="M6" s="14"/>
      <c r="N6" s="14"/>
    </row>
    <row r="7" spans="1:14" ht="15.75" thickBot="1">
      <c r="A7" s="17"/>
      <c r="B7" s="90"/>
      <c r="C7" s="35" t="s">
        <v>7</v>
      </c>
      <c r="D7" s="8" t="s">
        <v>8</v>
      </c>
      <c r="E7" s="8" t="s">
        <v>9</v>
      </c>
      <c r="F7" s="8" t="s">
        <v>10</v>
      </c>
      <c r="G7" s="36" t="s">
        <v>14</v>
      </c>
      <c r="H7" s="9" t="s">
        <v>7</v>
      </c>
      <c r="I7" s="10" t="s">
        <v>8</v>
      </c>
      <c r="J7" s="10" t="s">
        <v>9</v>
      </c>
      <c r="K7" s="10" t="s">
        <v>10</v>
      </c>
      <c r="L7" s="11" t="s">
        <v>14</v>
      </c>
      <c r="M7" s="14"/>
      <c r="N7" s="14"/>
    </row>
    <row r="8" spans="1:14" ht="34.5" customHeight="1" thickBot="1">
      <c r="A8" s="17"/>
      <c r="B8" s="45" t="s">
        <v>15</v>
      </c>
      <c r="C8" s="68">
        <v>14</v>
      </c>
      <c r="D8" s="69">
        <v>3</v>
      </c>
      <c r="E8" s="69">
        <v>0</v>
      </c>
      <c r="F8" s="69">
        <v>0</v>
      </c>
      <c r="G8" s="43">
        <f>SUM(C8:F8)</f>
        <v>17</v>
      </c>
      <c r="H8" s="71"/>
      <c r="I8" s="72"/>
      <c r="J8" s="72"/>
      <c r="K8" s="72"/>
      <c r="L8" s="65">
        <f>SUM(H8:K8)</f>
        <v>0</v>
      </c>
      <c r="M8" s="14"/>
      <c r="N8" s="14"/>
    </row>
    <row r="9" spans="1:14" ht="27.75" customHeight="1">
      <c r="A9" s="27"/>
      <c r="B9" s="87"/>
      <c r="C9" s="76" t="s">
        <v>17</v>
      </c>
      <c r="D9" s="76"/>
      <c r="E9" s="76"/>
      <c r="F9" s="76"/>
      <c r="G9" s="12"/>
      <c r="H9" s="77" t="s">
        <v>19</v>
      </c>
      <c r="I9" s="78"/>
      <c r="J9" s="78"/>
      <c r="K9" s="79"/>
      <c r="L9" s="70"/>
      <c r="M9" s="14"/>
      <c r="N9" s="14"/>
    </row>
    <row r="10" spans="1:14" ht="30.75" thickBot="1">
      <c r="A10" s="27"/>
      <c r="B10" s="87"/>
      <c r="C10" s="58" t="s">
        <v>7</v>
      </c>
      <c r="D10" s="59" t="s">
        <v>8</v>
      </c>
      <c r="E10" s="59" t="s">
        <v>9</v>
      </c>
      <c r="F10" s="59" t="s">
        <v>10</v>
      </c>
      <c r="G10" s="63" t="s">
        <v>14</v>
      </c>
      <c r="H10" s="58" t="s">
        <v>7</v>
      </c>
      <c r="I10" s="59" t="s">
        <v>8</v>
      </c>
      <c r="J10" s="59" t="s">
        <v>9</v>
      </c>
      <c r="K10" s="59" t="s">
        <v>10</v>
      </c>
      <c r="L10" s="63" t="s">
        <v>21</v>
      </c>
      <c r="M10" s="14"/>
      <c r="N10" s="14"/>
    </row>
    <row r="11" spans="1:14" ht="33.75" customHeight="1" thickBot="1">
      <c r="A11" s="27"/>
      <c r="B11" s="46" t="s">
        <v>15</v>
      </c>
      <c r="C11" s="61">
        <f>IF($G8&gt;0,8/$G8,0)</f>
        <v>0.47058823529411764</v>
      </c>
      <c r="D11" s="62">
        <f>IF($G8&gt;0,8/$G8,0)</f>
        <v>0.47058823529411764</v>
      </c>
      <c r="E11" s="62">
        <f>IF($G8&gt;0,E8/$G8,0)</f>
        <v>0</v>
      </c>
      <c r="F11" s="62">
        <f>IF($G8&gt;0,E8/$G8,0)</f>
        <v>0</v>
      </c>
      <c r="G11" s="67">
        <f>SUM(C11:F11)</f>
        <v>0.9411764705882353</v>
      </c>
      <c r="H11" s="66">
        <f>IF(C8&gt;0,H8/C8,0)</f>
        <v>0</v>
      </c>
      <c r="I11" s="64">
        <f>IF(D8&gt;0,I8/D8,0)</f>
        <v>0</v>
      </c>
      <c r="J11" s="64">
        <f>IF(E8&gt;0,J8/E8,0)</f>
        <v>0</v>
      </c>
      <c r="K11" s="64">
        <f>IF(F8&gt;0,K8/F8,0)</f>
        <v>0</v>
      </c>
      <c r="L11" s="65">
        <f>AVERAGE(H11:I11)</f>
        <v>0</v>
      </c>
      <c r="M11" s="14"/>
      <c r="N11" s="14"/>
    </row>
    <row r="12" spans="1:12" ht="15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2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2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sheetProtection/>
  <mergeCells count="8">
    <mergeCell ref="B9:B10"/>
    <mergeCell ref="C9:F9"/>
    <mergeCell ref="H9:K9"/>
    <mergeCell ref="A1:N1"/>
    <mergeCell ref="A2:K2"/>
    <mergeCell ref="B6:B7"/>
    <mergeCell ref="C6:G6"/>
    <mergeCell ref="H6:L6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view="pageBreakPreview" zoomScale="60" zoomScaleNormal="70" zoomScalePageLayoutView="0" workbookViewId="0" topLeftCell="A1">
      <selection activeCell="E4" sqref="E4"/>
    </sheetView>
  </sheetViews>
  <sheetFormatPr defaultColWidth="9.140625" defaultRowHeight="15"/>
  <cols>
    <col min="1" max="12" width="15.00390625" style="0" customWidth="1"/>
  </cols>
  <sheetData>
    <row r="1" spans="1:14" ht="15">
      <c r="A1" s="88" t="s">
        <v>22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14"/>
      <c r="M2" s="14"/>
      <c r="N2" s="14"/>
    </row>
    <row r="3" spans="1:14" ht="131.25" customHeight="1" thickBot="1">
      <c r="A3" s="9"/>
      <c r="B3" s="19" t="s">
        <v>23</v>
      </c>
      <c r="C3" s="19" t="s">
        <v>24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  <c r="M3" s="14"/>
      <c r="N3" s="14"/>
    </row>
    <row r="4" spans="1:14" ht="48.75" customHeight="1" thickBot="1">
      <c r="A4" s="24" t="s">
        <v>15</v>
      </c>
      <c r="B4" s="55">
        <v>6000</v>
      </c>
      <c r="C4" s="55">
        <v>5500</v>
      </c>
      <c r="D4" s="25">
        <v>4</v>
      </c>
      <c r="E4" s="56">
        <f>B4/D4</f>
        <v>1500</v>
      </c>
      <c r="F4" s="14"/>
      <c r="G4" s="14"/>
      <c r="H4" s="14"/>
      <c r="I4" s="14"/>
      <c r="J4" s="14"/>
      <c r="K4" s="14"/>
      <c r="L4" s="14"/>
      <c r="M4" s="14"/>
      <c r="N4" s="14"/>
    </row>
    <row r="5" spans="1:14" ht="15.75" thickBot="1">
      <c r="A5" s="27"/>
      <c r="B5" s="28"/>
      <c r="C5" s="15"/>
      <c r="D5" s="15"/>
      <c r="E5" s="15"/>
      <c r="F5" s="15"/>
      <c r="G5" s="15"/>
      <c r="H5" s="15"/>
      <c r="I5" s="15"/>
      <c r="J5" s="15"/>
      <c r="K5" s="15"/>
      <c r="L5" s="15"/>
      <c r="M5" s="14"/>
      <c r="N5" s="14"/>
    </row>
    <row r="6" spans="1:14" ht="15.75" thickBot="1">
      <c r="A6" s="16"/>
      <c r="B6" s="89"/>
      <c r="C6" s="84" t="s">
        <v>18</v>
      </c>
      <c r="D6" s="85"/>
      <c r="E6" s="85"/>
      <c r="F6" s="85"/>
      <c r="G6" s="86"/>
      <c r="H6" s="84" t="s">
        <v>13</v>
      </c>
      <c r="I6" s="85"/>
      <c r="J6" s="85"/>
      <c r="K6" s="85"/>
      <c r="L6" s="86"/>
      <c r="M6" s="14"/>
      <c r="N6" s="14"/>
    </row>
    <row r="7" spans="1:14" ht="15.75" thickBot="1">
      <c r="A7" s="17"/>
      <c r="B7" s="90"/>
      <c r="C7" s="35" t="s">
        <v>7</v>
      </c>
      <c r="D7" s="8" t="s">
        <v>8</v>
      </c>
      <c r="E7" s="8" t="s">
        <v>9</v>
      </c>
      <c r="F7" s="8" t="s">
        <v>10</v>
      </c>
      <c r="G7" s="8" t="s">
        <v>14</v>
      </c>
      <c r="H7" s="9" t="s">
        <v>7</v>
      </c>
      <c r="I7" s="10" t="s">
        <v>8</v>
      </c>
      <c r="J7" s="10" t="s">
        <v>9</v>
      </c>
      <c r="K7" s="10" t="s">
        <v>10</v>
      </c>
      <c r="L7" s="11" t="s">
        <v>14</v>
      </c>
      <c r="M7" s="14"/>
      <c r="N7" s="14"/>
    </row>
    <row r="8" spans="1:14" ht="34.5" customHeight="1" thickBot="1">
      <c r="A8" s="17"/>
      <c r="B8" s="45" t="s">
        <v>15</v>
      </c>
      <c r="C8" s="68">
        <v>3</v>
      </c>
      <c r="D8" s="69">
        <v>1</v>
      </c>
      <c r="E8" s="69">
        <v>0</v>
      </c>
      <c r="F8" s="73">
        <v>0</v>
      </c>
      <c r="G8" s="74">
        <f>SUM(C8:F8)</f>
        <v>4</v>
      </c>
      <c r="H8" s="68">
        <v>0</v>
      </c>
      <c r="I8" s="69">
        <v>0</v>
      </c>
      <c r="J8" s="69">
        <v>0</v>
      </c>
      <c r="K8" s="73">
        <v>0</v>
      </c>
      <c r="L8" s="74">
        <f>SUM(H8:K8)</f>
        <v>0</v>
      </c>
      <c r="M8" s="14"/>
      <c r="N8" s="14"/>
    </row>
    <row r="9" spans="1:14" ht="27.75" customHeight="1">
      <c r="A9" s="27"/>
      <c r="B9" s="87"/>
      <c r="C9" s="76" t="s">
        <v>17</v>
      </c>
      <c r="D9" s="76"/>
      <c r="E9" s="76"/>
      <c r="F9" s="76"/>
      <c r="G9" s="57"/>
      <c r="H9" s="91" t="s">
        <v>19</v>
      </c>
      <c r="I9" s="78"/>
      <c r="J9" s="78"/>
      <c r="K9" s="79"/>
      <c r="L9" s="70"/>
      <c r="M9" s="14"/>
      <c r="N9" s="14"/>
    </row>
    <row r="10" spans="1:14" ht="15.75" thickBot="1">
      <c r="A10" s="27"/>
      <c r="B10" s="87"/>
      <c r="C10" s="58" t="s">
        <v>7</v>
      </c>
      <c r="D10" s="59" t="s">
        <v>8</v>
      </c>
      <c r="E10" s="59" t="s">
        <v>9</v>
      </c>
      <c r="F10" s="59" t="s">
        <v>10</v>
      </c>
      <c r="G10" s="60" t="s">
        <v>14</v>
      </c>
      <c r="H10" s="37" t="s">
        <v>7</v>
      </c>
      <c r="I10" s="6" t="s">
        <v>8</v>
      </c>
      <c r="J10" s="6" t="s">
        <v>9</v>
      </c>
      <c r="K10" s="6" t="s">
        <v>10</v>
      </c>
      <c r="L10" s="13" t="s">
        <v>14</v>
      </c>
      <c r="M10" s="14"/>
      <c r="N10" s="14"/>
    </row>
    <row r="11" spans="1:14" ht="33.75" customHeight="1" thickBot="1">
      <c r="A11" s="27"/>
      <c r="B11" s="46" t="s">
        <v>15</v>
      </c>
      <c r="C11" s="61">
        <f>IF($G8&gt;0,C8/$G8,0)</f>
        <v>0.75</v>
      </c>
      <c r="D11" s="62">
        <f>IF($G8&gt;0,D8/$G8,0)</f>
        <v>0.25</v>
      </c>
      <c r="E11" s="62">
        <f>IF($G8&gt;0,E8/$G8,0)</f>
        <v>0</v>
      </c>
      <c r="F11" s="62">
        <f>IF($G8&gt;0,F8/$G8,0)</f>
        <v>0</v>
      </c>
      <c r="G11" s="43">
        <f>SUM(C11:F11)</f>
        <v>1</v>
      </c>
      <c r="H11" s="38">
        <f>IF(C8&gt;0,H8/C8,0)</f>
        <v>0</v>
      </c>
      <c r="I11" s="7">
        <f>IF(D8&gt;0,I8/D8,0)</f>
        <v>0</v>
      </c>
      <c r="J11" s="7">
        <f>IF(E8&gt;0,J8/E8,0)</f>
        <v>0</v>
      </c>
      <c r="K11" s="7">
        <f>IF(F8&gt;0,K8/F8,0)</f>
        <v>0</v>
      </c>
      <c r="L11" s="44">
        <f>SUM(H11:K11)</f>
        <v>0</v>
      </c>
      <c r="M11" s="14"/>
      <c r="N11" s="14"/>
    </row>
    <row r="12" spans="1:12" ht="15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2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2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sheetProtection/>
  <mergeCells count="8">
    <mergeCell ref="B9:B10"/>
    <mergeCell ref="C9:F9"/>
    <mergeCell ref="H9:K9"/>
    <mergeCell ref="A1:N1"/>
    <mergeCell ref="A2:K2"/>
    <mergeCell ref="B6:B7"/>
    <mergeCell ref="C6:G6"/>
    <mergeCell ref="H6:L6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Sias</dc:creator>
  <cp:keywords/>
  <dc:description/>
  <cp:lastModifiedBy>utente</cp:lastModifiedBy>
  <cp:lastPrinted>2019-03-29T07:56:04Z</cp:lastPrinted>
  <dcterms:created xsi:type="dcterms:W3CDTF">2013-05-07T15:29:12Z</dcterms:created>
  <dcterms:modified xsi:type="dcterms:W3CDTF">2019-03-29T08:25:24Z</dcterms:modified>
  <cp:category/>
  <cp:version/>
  <cp:contentType/>
  <cp:contentStatus/>
</cp:coreProperties>
</file>